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hách hàng\2020\25122020 - BG can ho mau Tung ve\"/>
    </mc:Choice>
  </mc:AlternateContent>
  <bookViews>
    <workbookView xWindow="0" yWindow="0" windowWidth="28800" windowHeight="12135"/>
  </bookViews>
  <sheets>
    <sheet name="An Cuong 05012021" sheetId="1" r:id="rId1"/>
  </sheets>
  <definedNames>
    <definedName name="_xlnm._FilterDatabase" localSheetId="0" hidden="1">'An Cuong 05012021'!$A$13:$I$48</definedName>
    <definedName name="_xlnm.Print_Area" localSheetId="0">'An Cuong 05012021'!$A$1:$I$67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 l="1"/>
  <c r="H39" i="1"/>
  <c r="D38" i="1"/>
  <c r="H38" i="1" s="1"/>
  <c r="H35" i="1"/>
  <c r="H34" i="1"/>
  <c r="H32" i="1"/>
  <c r="H29" i="1"/>
  <c r="H28" i="1"/>
  <c r="H27" i="1"/>
  <c r="D27" i="1"/>
  <c r="H26" i="1"/>
  <c r="E26" i="1"/>
  <c r="D26" i="1"/>
  <c r="D24" i="1"/>
  <c r="H24" i="1" s="1"/>
  <c r="D23" i="1"/>
  <c r="H23" i="1" s="1"/>
  <c r="H18" i="1"/>
  <c r="H17" i="1"/>
  <c r="H16" i="1"/>
  <c r="D25" i="1" l="1"/>
  <c r="H25" i="1" s="1"/>
</calcChain>
</file>

<file path=xl/sharedStrings.xml><?xml version="1.0" encoding="utf-8"?>
<sst xmlns="http://schemas.openxmlformats.org/spreadsheetml/2006/main" count="131" uniqueCount="94">
  <si>
    <t>DỰ TOÁN HẠNG MỤC NỘI THẤT</t>
  </si>
  <si>
    <t>Số:  10/2021/DTTC-ANGEL</t>
  </si>
  <si>
    <t>Ngày: 06/01/2021</t>
  </si>
  <si>
    <t>A</t>
  </si>
  <si>
    <t>DỰ TOÁN:</t>
  </si>
  <si>
    <t>PHẦN THI CÔNG</t>
  </si>
  <si>
    <t>TT</t>
  </si>
  <si>
    <t>HẠNG MỤC CÔNG VIỆC</t>
  </si>
  <si>
    <t xml:space="preserve"> QUY CÁCH &amp; CHẤT LIỆU</t>
  </si>
  <si>
    <t>KÍCH THƯỚC (m)</t>
  </si>
  <si>
    <t xml:space="preserve">
ĐVT</t>
  </si>
  <si>
    <t>KHỐI LƯỢNG</t>
  </si>
  <si>
    <t>THÀNH TIỀN</t>
  </si>
  <si>
    <t>L-D</t>
  </si>
  <si>
    <t>D-R</t>
  </si>
  <si>
    <t>H-C</t>
  </si>
  <si>
    <t>I</t>
  </si>
  <si>
    <t>PHÒNG KHÁCH</t>
  </si>
  <si>
    <t>Sofa</t>
  </si>
  <si>
    <t>Khung gỗ tần bì, mút D40 kết hợp lò xo túi độc lập, bọc vải LDN/AGB, chân gồi sồi</t>
  </si>
  <si>
    <t>cái</t>
  </si>
  <si>
    <t>Bàn sofa</t>
  </si>
  <si>
    <t>Chân inox si màu vàng, mặt kính đen cường lực dày 8mm</t>
  </si>
  <si>
    <t>Ø0.74</t>
  </si>
  <si>
    <t>Tủ tivi</t>
  </si>
  <si>
    <t>Thùng và cánh tủ MDF An Cường phủ melamine</t>
  </si>
  <si>
    <t>m</t>
  </si>
  <si>
    <t>Đợt kệ</t>
  </si>
  <si>
    <t>MDF An Cường phủ melamine</t>
  </si>
  <si>
    <t>Rèm cửa phòng khách</t>
  </si>
  <si>
    <t>Rèm 2 lớp chắn sáng, gồm 1 lớp vải và 1 lớp voan</t>
  </si>
  <si>
    <t>Đèn trang trí phòng khách</t>
  </si>
  <si>
    <t>Đèn chùm nghệ thuật 45 bóng led, thân đèn bằng hợp kim, chao đèn bằng thủy tinh, Ø0.7xH0.65</t>
  </si>
  <si>
    <t>Ø0.7</t>
  </si>
  <si>
    <t>II</t>
  </si>
  <si>
    <t>KHU VỰC BẾP</t>
  </si>
  <si>
    <t>Bàn ăn</t>
  </si>
  <si>
    <t>Bàn và ghế gỗ cao su sơn PU, đệm ghế bọc vải/simili</t>
  </si>
  <si>
    <t>bộ</t>
  </si>
  <si>
    <t>Đèn bàn ăn</t>
  </si>
  <si>
    <t>Đèn thả hiện đại, chao đèn bằng kim loại, bóng E27</t>
  </si>
  <si>
    <t>Ø0.35</t>
  </si>
  <si>
    <t>Tủ bếp trên</t>
  </si>
  <si>
    <t>Thùng và cánh tủ MDF kháng ẩm An Cường phủ melamine</t>
  </si>
  <si>
    <t>Tủ bếp dưới</t>
  </si>
  <si>
    <t>Mặt đá bếp</t>
  </si>
  <si>
    <t>Đá trắng sứ vân mây ý, đã bao gồm ghép chỉ 4cm</t>
  </si>
  <si>
    <t>Kính ốp bếp</t>
  </si>
  <si>
    <t>Kính cường lực màu đơn dày 8mm</t>
  </si>
  <si>
    <t>Đèn led tủ bếp</t>
  </si>
  <si>
    <t>Đèn led dây loại phổ thông, bộ nguồn và nhân công lắp đặt</t>
  </si>
  <si>
    <t>Khung bao tủ lạnh</t>
  </si>
  <si>
    <t>m2</t>
  </si>
  <si>
    <t>Tủ giày</t>
  </si>
  <si>
    <t>III</t>
  </si>
  <si>
    <t>PHÒNG NGỦ MASTER</t>
  </si>
  <si>
    <t>Giường ngủ</t>
  </si>
  <si>
    <t>Đầu giường và thân giường MDF An Cường phủ melamine bọc vải LDN/AGB</t>
  </si>
  <si>
    <t>Tủ quần áo</t>
  </si>
  <si>
    <t>Thùng và cánh MDF An Cường phủ melamine</t>
  </si>
  <si>
    <t>Tab đầu giường</t>
  </si>
  <si>
    <t>Rèm cửa phòng ngủ</t>
  </si>
  <si>
    <t>IV</t>
  </si>
  <si>
    <t>PHÒNG NGỦ 1</t>
  </si>
  <si>
    <t>Ốp vách đầu giường</t>
  </si>
  <si>
    <t>Bàn học</t>
  </si>
  <si>
    <t>Thùng MDF phủ melamine, mặt hộc kéo sơn 2K</t>
  </si>
  <si>
    <t>Ghế bàn học</t>
  </si>
  <si>
    <t>Thân ghế bằng nhựa PP, mặt ngồi bọc nệm da PU, chân gỗ sồi</t>
  </si>
  <si>
    <t>V</t>
  </si>
  <si>
    <t>HẠNG MỤC KHÁC</t>
  </si>
  <si>
    <t>Vệ sinh công nghiệp</t>
  </si>
  <si>
    <t>Máy móc, dụng cụ và nhân công vệ sinh công nghiệp</t>
  </si>
  <si>
    <t>gói</t>
  </si>
  <si>
    <t>Lắp đặt đèn trang trí</t>
  </si>
  <si>
    <t>Nhân công và vật tư phụ</t>
  </si>
  <si>
    <t>TỔNG CỘNG</t>
  </si>
  <si>
    <t>Giá trên không bao gồm 10% VAT</t>
  </si>
  <si>
    <t>Giá đã bao gồm bản lề giảm chấn Eurogold, ray bi 3 tầng không giảm chấn Eurogold</t>
  </si>
  <si>
    <t>B</t>
  </si>
  <si>
    <t>BẢO HÀNH:</t>
  </si>
  <si>
    <t>Phần gỗ: bảo hành 24 tháng, bảo trì xuyên suốt thời gian sử dụng</t>
  </si>
  <si>
    <t>C</t>
  </si>
  <si>
    <t>THỜI GIAN THI CÔNG LẮP ĐẶT:</t>
  </si>
  <si>
    <t>Thời gian thực hiện thi công ... ngày làm việc kể từ ngày phê duyệt thiết kế.</t>
  </si>
  <si>
    <t>D</t>
  </si>
  <si>
    <t xml:space="preserve">TIÊU CHUẨN VẬT LIỆU: </t>
  </si>
  <si>
    <t>Sản phẩm gỗ An Cường đáp ứng được các tiêu chuẩn chất lượng Quốc tế - International Quality: E1, E2, E0, Green Label, Super E0, …Thân thiện với môi trường và an toàn cho sức khỏe người sử dụng</t>
  </si>
  <si>
    <t>MỌI NHU CẦU CỦA KHÁCH HÀNG LÀ GIÁ TRỊ CỐT LÕI CỦA ANGEL</t>
  </si>
  <si>
    <t>PHỤ TRÁCH DỰ TOÁN</t>
  </si>
  <si>
    <t>TỔNG GIÁM ĐỐC</t>
  </si>
  <si>
    <t>KHÁCH HÀNG</t>
  </si>
  <si>
    <t>Trương Hồ Mỹ Phượng</t>
  </si>
  <si>
    <t>Lê Võ Kim Hưng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</si>
</sst>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_(* #,##0.0_);_(* \(#,##0.0\);_(* &quot;-&quot;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6"/>
      <color rgb="FFFFC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sz val="11"/>
      <color rgb="FFFF0000"/>
      <name val="Arial"/>
      <family val="2"/>
    </font>
    <font>
      <u/>
      <sz val="12"/>
      <color indexed="12"/>
      <name val="VNI-Times"/>
    </font>
    <font>
      <b/>
      <u/>
      <sz val="11"/>
      <color theme="1"/>
      <name val="Arial"/>
      <family val="2"/>
    </font>
    <font>
      <b/>
      <sz val="14"/>
      <color rgb="FFFF0000"/>
      <name val="Arial"/>
      <family val="2"/>
    </font>
    <font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D2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FFC000"/>
      </bottom>
      <diagonal/>
    </border>
    <border>
      <left/>
      <right/>
      <top style="medium">
        <color rgb="FFFFC000"/>
      </top>
      <bottom/>
      <diagonal/>
    </border>
    <border>
      <left/>
      <right/>
      <top/>
      <bottom style="medium">
        <color rgb="FFF4BF3A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1" applyNumberFormat="1" applyFont="1" applyAlignment="1">
      <alignment horizontal="left" vertical="center" wrapText="1"/>
    </xf>
    <xf numFmtId="2" fontId="3" fillId="0" borderId="1" xfId="1" applyNumberFormat="1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left" vertical="center" wrapText="1"/>
    </xf>
    <xf numFmtId="43" fontId="3" fillId="0" borderId="1" xfId="0" applyNumberFormat="1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2" fontId="4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3" fillId="0" borderId="0" xfId="1" applyNumberFormat="1" applyFont="1" applyAlignment="1">
      <alignment horizontal="left" vertical="center"/>
    </xf>
    <xf numFmtId="43" fontId="3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2" fontId="3" fillId="0" borderId="3" xfId="1" applyNumberFormat="1" applyFont="1" applyBorder="1" applyAlignment="1">
      <alignment horizontal="left" vertical="center"/>
    </xf>
    <xf numFmtId="2" fontId="2" fillId="0" borderId="3" xfId="1" applyNumberFormat="1" applyFont="1" applyBorder="1" applyAlignment="1">
      <alignment horizontal="left" vertical="center"/>
    </xf>
    <xf numFmtId="2" fontId="2" fillId="0" borderId="1" xfId="1" applyNumberFormat="1" applyFont="1" applyBorder="1" applyAlignment="1">
      <alignment horizontal="left" vertical="center"/>
    </xf>
    <xf numFmtId="4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2" applyNumberFormat="1" applyFont="1" applyAlignment="1">
      <alignment horizontal="left" vertical="center" wrapText="1"/>
    </xf>
    <xf numFmtId="43" fontId="3" fillId="0" borderId="0" xfId="2" applyNumberFormat="1" applyFont="1" applyAlignment="1">
      <alignment horizontal="left" vertical="center" wrapText="1"/>
    </xf>
    <xf numFmtId="0" fontId="3" fillId="0" borderId="0" xfId="2" applyNumberFormat="1" applyFont="1" applyFill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left" vertical="center" wrapText="1"/>
    </xf>
    <xf numFmtId="43" fontId="6" fillId="0" borderId="0" xfId="3" applyNumberFormat="1" applyFont="1" applyFill="1" applyBorder="1" applyAlignment="1">
      <alignment horizontal="left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/>
    </xf>
    <xf numFmtId="2" fontId="6" fillId="2" borderId="5" xfId="1" applyNumberFormat="1" applyFont="1" applyFill="1" applyBorder="1" applyAlignment="1">
      <alignment horizontal="center" vertical="center"/>
    </xf>
    <xf numFmtId="43" fontId="6" fillId="2" borderId="5" xfId="0" applyNumberFormat="1" applyFont="1" applyFill="1" applyBorder="1" applyAlignment="1">
      <alignment horizontal="center" vertical="center"/>
    </xf>
    <xf numFmtId="43" fontId="6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2" borderId="5" xfId="0" applyNumberFormat="1" applyFont="1" applyFill="1" applyBorder="1" applyAlignment="1">
      <alignment horizontal="left" vertical="center" wrapText="1"/>
    </xf>
    <xf numFmtId="2" fontId="6" fillId="2" borderId="5" xfId="1" applyNumberFormat="1" applyFont="1" applyFill="1" applyBorder="1" applyAlignment="1">
      <alignment horizontal="left" vertical="center" wrapText="1"/>
    </xf>
    <xf numFmtId="43" fontId="6" fillId="2" borderId="5" xfId="0" applyNumberFormat="1" applyFont="1" applyFill="1" applyBorder="1" applyAlignment="1">
      <alignment horizontal="left" vertical="center" wrapText="1"/>
    </xf>
    <xf numFmtId="43" fontId="6" fillId="2" borderId="5" xfId="0" applyNumberFormat="1" applyFont="1" applyFill="1" applyBorder="1" applyAlignment="1">
      <alignment horizontal="left" vertical="center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2" fontId="6" fillId="3" borderId="5" xfId="1" applyNumberFormat="1" applyFont="1" applyFill="1" applyBorder="1" applyAlignment="1">
      <alignment horizontal="left" vertical="center" wrapText="1"/>
    </xf>
    <xf numFmtId="43" fontId="6" fillId="3" borderId="5" xfId="0" applyNumberFormat="1" applyFont="1" applyFill="1" applyBorder="1" applyAlignment="1">
      <alignment horizontal="left" vertical="center" wrapText="1"/>
    </xf>
    <xf numFmtId="43" fontId="6" fillId="3" borderId="5" xfId="0" applyNumberFormat="1" applyFont="1" applyFill="1" applyBorder="1" applyAlignment="1">
      <alignment horizontal="left" vertical="center"/>
    </xf>
    <xf numFmtId="0" fontId="6" fillId="3" borderId="5" xfId="0" applyNumberFormat="1" applyFont="1" applyFill="1" applyBorder="1" applyAlignment="1">
      <alignment horizontal="left" vertical="center" wrapText="1"/>
    </xf>
    <xf numFmtId="0" fontId="5" fillId="0" borderId="5" xfId="3" applyFont="1" applyFill="1" applyBorder="1" applyAlignment="1">
      <alignment horizontal="center" vertical="center"/>
    </xf>
    <xf numFmtId="0" fontId="5" fillId="0" borderId="5" xfId="3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2" fontId="5" fillId="4" borderId="5" xfId="1" applyNumberFormat="1" applyFont="1" applyFill="1" applyBorder="1" applyAlignment="1">
      <alignment horizontal="center" vertical="center" wrapText="1" shrinkToFit="1"/>
    </xf>
    <xf numFmtId="43" fontId="5" fillId="4" borderId="5" xfId="2" applyNumberFormat="1" applyFont="1" applyFill="1" applyBorder="1" applyAlignment="1">
      <alignment horizontal="center" vertical="center" wrapText="1" shrinkToFit="1"/>
    </xf>
    <xf numFmtId="164" fontId="9" fillId="0" borderId="5" xfId="1" applyNumberFormat="1" applyFont="1" applyFill="1" applyBorder="1" applyAlignment="1">
      <alignment horizontal="left" vertical="center" wrapText="1" shrinkToFit="1"/>
    </xf>
    <xf numFmtId="0" fontId="5" fillId="0" borderId="0" xfId="0" applyFont="1" applyFill="1" applyAlignment="1">
      <alignment horizontal="left" vertical="center"/>
    </xf>
    <xf numFmtId="2" fontId="5" fillId="4" borderId="6" xfId="1" applyNumberFormat="1" applyFont="1" applyFill="1" applyBorder="1" applyAlignment="1">
      <alignment horizontal="center" vertical="center" wrapText="1" shrinkToFit="1"/>
    </xf>
    <xf numFmtId="2" fontId="5" fillId="4" borderId="7" xfId="1" applyNumberFormat="1" applyFont="1" applyFill="1" applyBorder="1" applyAlignment="1">
      <alignment horizontal="center" vertical="center" wrapText="1" shrinkToFit="1"/>
    </xf>
    <xf numFmtId="164" fontId="5" fillId="0" borderId="5" xfId="1" applyNumberFormat="1" applyFont="1" applyFill="1" applyBorder="1" applyAlignment="1">
      <alignment horizontal="left" vertical="center" wrapText="1" shrinkToFit="1"/>
    </xf>
    <xf numFmtId="43" fontId="3" fillId="4" borderId="5" xfId="2" applyNumberFormat="1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left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2" fontId="6" fillId="3" borderId="5" xfId="1" applyNumberFormat="1" applyFont="1" applyFill="1" applyBorder="1" applyAlignment="1">
      <alignment horizontal="center" vertical="center" wrapText="1"/>
    </xf>
    <xf numFmtId="43" fontId="6" fillId="3" borderId="5" xfId="0" applyNumberFormat="1" applyFont="1" applyFill="1" applyBorder="1" applyAlignment="1">
      <alignment horizontal="center" vertical="center" wrapText="1"/>
    </xf>
    <xf numFmtId="43" fontId="6" fillId="3" borderId="5" xfId="0" applyNumberFormat="1" applyFont="1" applyFill="1" applyBorder="1" applyAlignment="1">
      <alignment horizontal="center" vertical="center"/>
    </xf>
    <xf numFmtId="2" fontId="3" fillId="4" borderId="6" xfId="1" applyNumberFormat="1" applyFont="1" applyFill="1" applyBorder="1" applyAlignment="1">
      <alignment horizontal="center" vertical="center" wrapText="1" shrinkToFit="1"/>
    </xf>
    <xf numFmtId="2" fontId="3" fillId="4" borderId="7" xfId="1" applyNumberFormat="1" applyFont="1" applyFill="1" applyBorder="1" applyAlignment="1">
      <alignment horizontal="center" vertical="center" wrapText="1" shrinkToFit="1"/>
    </xf>
    <xf numFmtId="2" fontId="3" fillId="4" borderId="5" xfId="1" applyNumberFormat="1" applyFont="1" applyFill="1" applyBorder="1" applyAlignment="1">
      <alignment horizontal="center" vertical="center" wrapText="1" shrinkToFit="1"/>
    </xf>
    <xf numFmtId="165" fontId="5" fillId="4" borderId="5" xfId="1" applyNumberFormat="1" applyFont="1" applyFill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43" fontId="6" fillId="5" borderId="5" xfId="2" applyFont="1" applyFill="1" applyBorder="1" applyAlignment="1">
      <alignment horizontal="center" vertical="center" wrapText="1" shrinkToFit="1"/>
    </xf>
    <xf numFmtId="164" fontId="6" fillId="5" borderId="6" xfId="2" applyNumberFormat="1" applyFont="1" applyFill="1" applyBorder="1" applyAlignment="1">
      <alignment horizontal="center" vertical="center" wrapText="1" shrinkToFit="1"/>
    </xf>
    <xf numFmtId="164" fontId="6" fillId="5" borderId="7" xfId="2" applyNumberFormat="1" applyFont="1" applyFill="1" applyBorder="1" applyAlignment="1">
      <alignment horizontal="center" vertical="center" wrapText="1" shrinkToFit="1"/>
    </xf>
    <xf numFmtId="0" fontId="3" fillId="0" borderId="0" xfId="0" applyNumberFormat="1" applyFont="1" applyAlignment="1">
      <alignment horizontal="center" vertical="center"/>
    </xf>
    <xf numFmtId="164" fontId="5" fillId="0" borderId="0" xfId="2" quotePrefix="1" applyNumberFormat="1" applyFont="1" applyFill="1" applyBorder="1" applyAlignment="1" applyProtection="1">
      <alignment horizontal="left" vertical="center"/>
    </xf>
    <xf numFmtId="0" fontId="3" fillId="0" borderId="0" xfId="0" applyNumberFormat="1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4" fontId="5" fillId="0" borderId="0" xfId="2" quotePrefix="1" applyNumberFormat="1" applyFont="1" applyFill="1" applyBorder="1" applyAlignment="1" applyProtection="1">
      <alignment horizontal="left" vertical="center"/>
    </xf>
    <xf numFmtId="0" fontId="6" fillId="0" borderId="0" xfId="0" applyNumberFormat="1" applyFont="1" applyAlignment="1">
      <alignment horizontal="center" vertical="center" wrapText="1"/>
    </xf>
    <xf numFmtId="0" fontId="8" fillId="0" borderId="0" xfId="4" quotePrefix="1" applyNumberFormat="1" applyFont="1" applyFill="1" applyBorder="1" applyAlignment="1" applyProtection="1">
      <alignment horizontal="left" vertical="center" wrapText="1"/>
    </xf>
    <xf numFmtId="0" fontId="3" fillId="0" borderId="0" xfId="4" quotePrefix="1" applyNumberFormat="1" applyFont="1" applyFill="1" applyBorder="1" applyAlignment="1" applyProtection="1">
      <alignment horizontal="left" vertical="center"/>
    </xf>
    <xf numFmtId="0" fontId="3" fillId="0" borderId="0" xfId="4" quotePrefix="1" applyNumberFormat="1" applyFont="1" applyFill="1" applyBorder="1" applyAlignment="1" applyProtection="1">
      <alignment horizontal="left" vertical="center" wrapText="1"/>
    </xf>
    <xf numFmtId="0" fontId="3" fillId="0" borderId="0" xfId="4" quotePrefix="1" applyNumberFormat="1" applyFont="1" applyFill="1" applyBorder="1" applyAlignment="1" applyProtection="1">
      <alignment horizontal="left" vertical="center" wrapText="1"/>
    </xf>
    <xf numFmtId="166" fontId="3" fillId="0" borderId="0" xfId="2" applyNumberFormat="1" applyFont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11" fillId="0" borderId="0" xfId="4" quotePrefix="1" applyNumberFormat="1" applyFont="1" applyFill="1" applyBorder="1" applyAlignment="1" applyProtection="1">
      <alignment horizontal="left" vertical="center" wrapText="1"/>
    </xf>
    <xf numFmtId="0" fontId="12" fillId="0" borderId="0" xfId="4" quotePrefix="1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3" fillId="0" borderId="1" xfId="4" applyNumberFormat="1" applyFont="1" applyFill="1" applyBorder="1" applyAlignment="1" applyProtection="1">
      <alignment horizontal="left" vertical="center" wrapText="1"/>
    </xf>
    <xf numFmtId="0" fontId="3" fillId="0" borderId="1" xfId="2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3" fontId="5" fillId="0" borderId="1" xfId="2" applyNumberFormat="1" applyFont="1" applyBorder="1" applyAlignment="1">
      <alignment horizontal="left" vertical="center" wrapText="1"/>
    </xf>
    <xf numFmtId="0" fontId="6" fillId="0" borderId="2" xfId="2" applyNumberFormat="1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left" vertical="center"/>
    </xf>
    <xf numFmtId="3" fontId="6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left" vertical="center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left" vertical="center"/>
    </xf>
  </cellXfs>
  <cellStyles count="5">
    <cellStyle name="Comma" xfId="1" builtinId="3"/>
    <cellStyle name="Comma 2" xfId="2"/>
    <cellStyle name="Hyperlink" xfId="4" builtinId="8"/>
    <cellStyle name="Normal" xfId="0" builtinId="0"/>
    <cellStyle name="Normal_Bao gia Booth Hoi Cho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62729</xdr:colOff>
      <xdr:row>1</xdr:row>
      <xdr:rowOff>36175</xdr:rowOff>
    </xdr:from>
    <xdr:ext cx="1461271" cy="1255480"/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29" y="131425"/>
          <a:ext cx="1461271" cy="1255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809624</xdr:colOff>
      <xdr:row>46</xdr:row>
      <xdr:rowOff>33617</xdr:rowOff>
    </xdr:from>
    <xdr:ext cx="304800" cy="306917"/>
    <xdr:sp macro="" textlink="">
      <xdr:nvSpPr>
        <xdr:cNvPr id="3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172699" y="17826317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29</xdr:row>
      <xdr:rowOff>0</xdr:rowOff>
    </xdr:from>
    <xdr:ext cx="304800" cy="306917"/>
    <xdr:sp macro="" textlink="">
      <xdr:nvSpPr>
        <xdr:cNvPr id="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03060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114300</xdr:rowOff>
    </xdr:from>
    <xdr:ext cx="304800" cy="306917"/>
    <xdr:sp macro="" textlink="">
      <xdr:nvSpPr>
        <xdr:cNvPr id="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5831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7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8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2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8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29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1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2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3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3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36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37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3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39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0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1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2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5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6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7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49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3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190500"/>
    <xdr:sp macro="" textlink="">
      <xdr:nvSpPr>
        <xdr:cNvPr id="5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59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0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1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4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5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69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0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1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4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5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7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2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8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3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4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9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3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4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0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3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1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2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3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7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8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2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2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3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7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8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3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2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3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7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49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3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6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7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8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59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45</xdr:row>
      <xdr:rowOff>0</xdr:rowOff>
    </xdr:from>
    <xdr:ext cx="304800" cy="306917"/>
    <xdr:sp macro="" textlink="">
      <xdr:nvSpPr>
        <xdr:cNvPr id="16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468850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1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4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5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69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0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1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4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5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7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2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3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8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9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9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46</xdr:row>
      <xdr:rowOff>0</xdr:rowOff>
    </xdr:from>
    <xdr:ext cx="304800" cy="308237"/>
    <xdr:sp macro="" textlink="">
      <xdr:nvSpPr>
        <xdr:cNvPr id="19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77927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74036</xdr:rowOff>
    </xdr:from>
    <xdr:ext cx="3299113" cy="1121833"/>
    <xdr:sp macro="" textlink="">
      <xdr:nvSpPr>
        <xdr:cNvPr id="193" name="TextBox 192">
          <a:extLst/>
        </xdr:cNvPr>
        <xdr:cNvSpPr txBox="1"/>
      </xdr:nvSpPr>
      <xdr:spPr>
        <a:xfrm>
          <a:off x="1962150" y="169286"/>
          <a:ext cx="3299113" cy="112183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>
            <a:lnSpc>
              <a:spcPts val="1600"/>
            </a:lnSpc>
            <a:spcAft>
              <a:spcPts val="600"/>
            </a:spcAft>
          </a:pPr>
          <a:r>
            <a:rPr lang="en-US" sz="1600" b="1">
              <a:solidFill>
                <a:srgbClr val="FFC000"/>
              </a:solidFill>
              <a:latin typeface="Arial" panose="020B0604020202020204" pitchFamily="34" charset="0"/>
              <a:cs typeface="Arial" panose="020B0604020202020204" pitchFamily="34" charset="0"/>
            </a:rPr>
            <a:t>ANGEL INTERIOR JSC  </a:t>
          </a:r>
        </a:p>
        <a:p>
          <a:pPr algn="l">
            <a:lnSpc>
              <a:spcPts val="1000"/>
            </a:lnSpc>
            <a:spcAft>
              <a:spcPts val="600"/>
            </a:spcAft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TEL: 08 62 583 582</a:t>
          </a:r>
        </a:p>
        <a:p>
          <a:pPr algn="l">
            <a:lnSpc>
              <a:spcPts val="1000"/>
            </a:lnSpc>
            <a:spcAft>
              <a:spcPts val="600"/>
            </a:spcAft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EMAIL: INFO@NOITHATANGEL.COM </a:t>
          </a:r>
        </a:p>
        <a:p>
          <a:pPr algn="l">
            <a:spcAft>
              <a:spcPts val="600"/>
            </a:spcAft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WEBSITE: WWW.NOITHATANGEL.COM</a:t>
          </a:r>
        </a:p>
        <a:p>
          <a:pPr algn="l">
            <a:spcAft>
              <a:spcPts val="600"/>
            </a:spcAft>
          </a:pPr>
          <a:r>
            <a:rPr lang="en-US" sz="900">
              <a:latin typeface="Arial" panose="020B0604020202020204" pitchFamily="34" charset="0"/>
              <a:cs typeface="Arial" panose="020B0604020202020204" pitchFamily="34" charset="0"/>
            </a:rPr>
            <a:t>137 LE QUANG DINH, 14 W BINH THANH DIST, HCMC, VN</a:t>
          </a:r>
        </a:p>
      </xdr:txBody>
    </xdr:sp>
    <xdr:clientData/>
  </xdr:oneCellAnchor>
  <xdr:oneCellAnchor>
    <xdr:from>
      <xdr:col>9</xdr:col>
      <xdr:colOff>0</xdr:colOff>
      <xdr:row>46</xdr:row>
      <xdr:rowOff>33617</xdr:rowOff>
    </xdr:from>
    <xdr:ext cx="304800" cy="306917"/>
    <xdr:sp macro="" textlink="">
      <xdr:nvSpPr>
        <xdr:cNvPr id="194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7826317"/>
          <a:ext cx="304800" cy="306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9525</xdr:colOff>
      <xdr:row>47</xdr:row>
      <xdr:rowOff>61913</xdr:rowOff>
    </xdr:from>
    <xdr:ext cx="304800" cy="308237"/>
    <xdr:sp macro="" textlink="">
      <xdr:nvSpPr>
        <xdr:cNvPr id="195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506075" y="18121313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19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19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19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19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3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4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5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8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09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0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2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3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4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6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7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8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19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0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1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2" name="AutoShape 7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3" name="AutoShape 8" descr="Káº¿t quáº£ hÃ¬nh áº£nh cho BÃ n kÃ­nh BK57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4" name="AutoShape 3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5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0</xdr:colOff>
      <xdr:row>47</xdr:row>
      <xdr:rowOff>0</xdr:rowOff>
    </xdr:from>
    <xdr:ext cx="304800" cy="308237"/>
    <xdr:sp macro="" textlink="">
      <xdr:nvSpPr>
        <xdr:cNvPr id="226" name="AutoShape 5" descr="http://higoldvietnam.com/uploads/ke-up-xoong-noi-tu-bep-duoi-higold-301001-2.jpg"/>
        <xdr:cNvSpPr>
          <a:spLocks noChangeAspect="1" noChangeArrowheads="1"/>
        </xdr:cNvSpPr>
      </xdr:nvSpPr>
      <xdr:spPr bwMode="auto">
        <a:xfrm>
          <a:off x="10496550" y="18059400"/>
          <a:ext cx="304800" cy="3082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3</xdr:col>
      <xdr:colOff>638175</xdr:colOff>
      <xdr:row>48</xdr:row>
      <xdr:rowOff>375558</xdr:rowOff>
    </xdr:from>
    <xdr:to>
      <xdr:col>8</xdr:col>
      <xdr:colOff>970768</xdr:colOff>
      <xdr:row>51</xdr:row>
      <xdr:rowOff>85725</xdr:rowOff>
    </xdr:to>
    <xdr:sp macro="" textlink="">
      <xdr:nvSpPr>
        <xdr:cNvPr id="227" name="Rounded Rectangle 226">
          <a:extLst>
            <a:ext uri="{FF2B5EF4-FFF2-40B4-BE49-F238E27FC236}"/>
          </a:extLst>
        </xdr:cNvPr>
        <xdr:cNvSpPr/>
      </xdr:nvSpPr>
      <xdr:spPr>
        <a:xfrm>
          <a:off x="5991225" y="18673083"/>
          <a:ext cx="4342618" cy="405492"/>
        </a:xfrm>
        <a:prstGeom prst="roundRect">
          <a:avLst/>
        </a:prstGeom>
        <a:solidFill>
          <a:srgbClr val="FFC0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600" b="1">
              <a:latin typeface="Arial" pitchFamily="34" charset="0"/>
              <a:cs typeface="Arial" pitchFamily="34" charset="0"/>
            </a:rPr>
            <a:t>HOT</a:t>
          </a:r>
          <a:r>
            <a:rPr lang="en-US" sz="1600" b="1" baseline="0">
              <a:latin typeface="Arial" pitchFamily="34" charset="0"/>
              <a:cs typeface="Arial" pitchFamily="34" charset="0"/>
            </a:rPr>
            <a:t>LINE CHẤT LƯỢNG    0903 76 17 18</a:t>
          </a:r>
          <a:endParaRPr lang="vi-VN" sz="1600" b="1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BreakPreview" topLeftCell="A37" zoomScaleNormal="100" zoomScaleSheetLayoutView="100" workbookViewId="0">
      <selection activeCell="H46" sqref="H46:I46"/>
    </sheetView>
  </sheetViews>
  <sheetFormatPr defaultColWidth="9.140625" defaultRowHeight="15" x14ac:dyDescent="0.25"/>
  <cols>
    <col min="1" max="1" width="6" style="12" customWidth="1"/>
    <col min="2" max="2" width="23.42578125" style="12" customWidth="1"/>
    <col min="3" max="3" width="50.85546875" style="8" customWidth="1"/>
    <col min="4" max="6" width="11.85546875" style="112" customWidth="1"/>
    <col min="7" max="7" width="8.85546875" style="14" customWidth="1"/>
    <col min="8" max="8" width="15.7109375" style="14" customWidth="1"/>
    <col min="9" max="9" width="17" style="8" customWidth="1"/>
    <col min="10" max="16384" width="9.140625" style="8"/>
  </cols>
  <sheetData>
    <row r="1" spans="1:9" ht="7.5" customHeight="1" thickBot="1" x14ac:dyDescent="0.3">
      <c r="A1" s="1"/>
      <c r="B1" s="1"/>
      <c r="C1" s="2"/>
      <c r="D1" s="3"/>
      <c r="E1" s="3"/>
      <c r="F1" s="4"/>
      <c r="G1" s="5"/>
      <c r="H1" s="6"/>
      <c r="I1" s="7"/>
    </row>
    <row r="2" spans="1:9" ht="37.5" customHeight="1" x14ac:dyDescent="0.25">
      <c r="A2" s="9"/>
      <c r="B2" s="9"/>
      <c r="C2" s="10"/>
      <c r="D2" s="11" t="s">
        <v>0</v>
      </c>
      <c r="E2" s="11"/>
      <c r="F2" s="11"/>
      <c r="G2" s="11"/>
      <c r="H2" s="11"/>
      <c r="I2" s="11"/>
    </row>
    <row r="3" spans="1:9" x14ac:dyDescent="0.25">
      <c r="D3" s="13"/>
      <c r="E3" s="13"/>
      <c r="F3" s="3"/>
      <c r="I3" s="15"/>
    </row>
    <row r="4" spans="1:9" x14ac:dyDescent="0.25">
      <c r="D4" s="16" t="s">
        <v>1</v>
      </c>
      <c r="E4" s="16"/>
      <c r="F4" s="16"/>
      <c r="G4" s="16"/>
      <c r="H4" s="16"/>
      <c r="I4" s="17"/>
    </row>
    <row r="5" spans="1:9" ht="28.5" customHeight="1" x14ac:dyDescent="0.25">
      <c r="D5" s="16" t="s">
        <v>2</v>
      </c>
      <c r="E5" s="16"/>
      <c r="F5" s="16"/>
      <c r="G5" s="16"/>
      <c r="H5" s="16"/>
      <c r="I5" s="18"/>
    </row>
    <row r="6" spans="1:9" ht="15" customHeight="1" thickBot="1" x14ac:dyDescent="0.3">
      <c r="A6" s="19"/>
      <c r="B6" s="20"/>
      <c r="C6" s="21"/>
      <c r="D6" s="22"/>
      <c r="E6" s="23"/>
      <c r="F6" s="24"/>
      <c r="G6" s="25"/>
      <c r="H6" s="25"/>
      <c r="I6" s="26"/>
    </row>
    <row r="7" spans="1:9" ht="8.25" customHeight="1" x14ac:dyDescent="0.25">
      <c r="A7" s="27"/>
      <c r="B7" s="27"/>
      <c r="C7" s="28"/>
      <c r="D7" s="3"/>
      <c r="E7" s="3"/>
      <c r="F7" s="3"/>
      <c r="G7" s="29"/>
      <c r="H7" s="29"/>
      <c r="I7" s="30"/>
    </row>
    <row r="8" spans="1:9" x14ac:dyDescent="0.25">
      <c r="A8" s="31" t="s">
        <v>3</v>
      </c>
      <c r="B8" s="32" t="s">
        <v>4</v>
      </c>
      <c r="C8" s="28"/>
      <c r="D8" s="3"/>
      <c r="E8" s="3"/>
      <c r="F8" s="3"/>
      <c r="G8" s="29"/>
      <c r="H8" s="29"/>
      <c r="I8" s="30"/>
    </row>
    <row r="9" spans="1:9" ht="12" customHeight="1" x14ac:dyDescent="0.25">
      <c r="A9" s="33" t="s">
        <v>5</v>
      </c>
      <c r="B9" s="33"/>
      <c r="C9" s="33"/>
      <c r="D9" s="33"/>
      <c r="E9" s="33"/>
      <c r="F9" s="33"/>
      <c r="G9" s="33"/>
      <c r="H9" s="33"/>
      <c r="I9" s="33"/>
    </row>
    <row r="10" spans="1:9" ht="9.75" customHeight="1" x14ac:dyDescent="0.25">
      <c r="A10" s="34"/>
      <c r="B10" s="34"/>
      <c r="C10" s="35"/>
      <c r="D10" s="36"/>
      <c r="E10" s="36"/>
      <c r="F10" s="36"/>
      <c r="G10" s="37"/>
      <c r="H10" s="37"/>
      <c r="I10" s="35"/>
    </row>
    <row r="11" spans="1:9" s="43" customFormat="1" ht="30" customHeight="1" x14ac:dyDescent="0.25">
      <c r="A11" s="38" t="s">
        <v>6</v>
      </c>
      <c r="B11" s="38" t="s">
        <v>7</v>
      </c>
      <c r="C11" s="39" t="s">
        <v>8</v>
      </c>
      <c r="D11" s="40" t="s">
        <v>9</v>
      </c>
      <c r="E11" s="40"/>
      <c r="F11" s="40"/>
      <c r="G11" s="41" t="s">
        <v>10</v>
      </c>
      <c r="H11" s="42" t="s">
        <v>11</v>
      </c>
      <c r="I11" s="39" t="s">
        <v>12</v>
      </c>
    </row>
    <row r="12" spans="1:9" x14ac:dyDescent="0.25">
      <c r="A12" s="38"/>
      <c r="B12" s="38"/>
      <c r="C12" s="44"/>
      <c r="D12" s="45" t="s">
        <v>13</v>
      </c>
      <c r="E12" s="45" t="s">
        <v>14</v>
      </c>
      <c r="F12" s="45" t="s">
        <v>15</v>
      </c>
      <c r="G12" s="46"/>
      <c r="H12" s="47"/>
      <c r="I12" s="44"/>
    </row>
    <row r="13" spans="1:9" ht="23.25" customHeight="1" x14ac:dyDescent="0.25">
      <c r="A13" s="48" t="s">
        <v>16</v>
      </c>
      <c r="B13" s="49" t="s">
        <v>17</v>
      </c>
      <c r="C13" s="49"/>
      <c r="D13" s="50"/>
      <c r="E13" s="50"/>
      <c r="F13" s="50"/>
      <c r="G13" s="51"/>
      <c r="H13" s="52"/>
      <c r="I13" s="53"/>
    </row>
    <row r="14" spans="1:9" s="60" customFormat="1" ht="36" customHeight="1" x14ac:dyDescent="0.25">
      <c r="A14" s="54">
        <v>1</v>
      </c>
      <c r="B14" s="55" t="s">
        <v>18</v>
      </c>
      <c r="C14" s="56" t="s">
        <v>19</v>
      </c>
      <c r="D14" s="57">
        <v>2.1</v>
      </c>
      <c r="E14" s="57">
        <v>0.8</v>
      </c>
      <c r="F14" s="58">
        <v>0.8</v>
      </c>
      <c r="G14" s="58" t="s">
        <v>20</v>
      </c>
      <c r="H14" s="58">
        <v>1</v>
      </c>
      <c r="I14" s="59"/>
    </row>
    <row r="15" spans="1:9" s="60" customFormat="1" ht="36" customHeight="1" x14ac:dyDescent="0.25">
      <c r="A15" s="54">
        <v>2</v>
      </c>
      <c r="B15" s="55" t="s">
        <v>21</v>
      </c>
      <c r="C15" s="56" t="s">
        <v>22</v>
      </c>
      <c r="D15" s="61" t="s">
        <v>23</v>
      </c>
      <c r="E15" s="62"/>
      <c r="F15" s="58">
        <v>0.42</v>
      </c>
      <c r="G15" s="58" t="s">
        <v>20</v>
      </c>
      <c r="H15" s="58">
        <v>1</v>
      </c>
      <c r="I15" s="63"/>
    </row>
    <row r="16" spans="1:9" s="60" customFormat="1" ht="36" customHeight="1" x14ac:dyDescent="0.25">
      <c r="A16" s="54">
        <v>3</v>
      </c>
      <c r="B16" s="55" t="s">
        <v>24</v>
      </c>
      <c r="C16" s="56" t="s">
        <v>25</v>
      </c>
      <c r="D16" s="57">
        <v>1.1499999999999999</v>
      </c>
      <c r="E16" s="57">
        <v>0.35</v>
      </c>
      <c r="F16" s="64">
        <v>0.18</v>
      </c>
      <c r="G16" s="58" t="s">
        <v>26</v>
      </c>
      <c r="H16" s="64">
        <f>D16</f>
        <v>1.1499999999999999</v>
      </c>
      <c r="I16" s="65"/>
    </row>
    <row r="17" spans="1:9" s="60" customFormat="1" ht="30.75" customHeight="1" x14ac:dyDescent="0.25">
      <c r="A17" s="54">
        <v>4</v>
      </c>
      <c r="B17" s="55" t="s">
        <v>27</v>
      </c>
      <c r="C17" s="56" t="s">
        <v>28</v>
      </c>
      <c r="D17" s="57">
        <v>1.1499999999999999</v>
      </c>
      <c r="E17" s="57">
        <v>0.2</v>
      </c>
      <c r="F17" s="64"/>
      <c r="G17" s="58" t="s">
        <v>26</v>
      </c>
      <c r="H17" s="64">
        <f>D17</f>
        <v>1.1499999999999999</v>
      </c>
      <c r="I17" s="65"/>
    </row>
    <row r="18" spans="1:9" s="60" customFormat="1" ht="38.25" customHeight="1" x14ac:dyDescent="0.25">
      <c r="A18" s="54">
        <v>5</v>
      </c>
      <c r="B18" s="55" t="s">
        <v>29</v>
      </c>
      <c r="C18" s="56" t="s">
        <v>30</v>
      </c>
      <c r="D18" s="57">
        <v>3</v>
      </c>
      <c r="E18" s="57"/>
      <c r="F18" s="64">
        <v>2.8</v>
      </c>
      <c r="G18" s="64" t="s">
        <v>26</v>
      </c>
      <c r="H18" s="64">
        <f>D18</f>
        <v>3</v>
      </c>
      <c r="I18" s="65"/>
    </row>
    <row r="19" spans="1:9" s="69" customFormat="1" ht="51" customHeight="1" x14ac:dyDescent="0.25">
      <c r="A19" s="66">
        <v>6</v>
      </c>
      <c r="B19" s="67" t="s">
        <v>31</v>
      </c>
      <c r="C19" s="68" t="s">
        <v>32</v>
      </c>
      <c r="D19" s="61" t="s">
        <v>33</v>
      </c>
      <c r="E19" s="62"/>
      <c r="F19" s="64">
        <v>0.65</v>
      </c>
      <c r="G19" s="64" t="s">
        <v>20</v>
      </c>
      <c r="H19" s="64">
        <v>1</v>
      </c>
      <c r="I19" s="65"/>
    </row>
    <row r="20" spans="1:9" ht="27" customHeight="1" x14ac:dyDescent="0.25">
      <c r="A20" s="48" t="s">
        <v>34</v>
      </c>
      <c r="B20" s="49" t="s">
        <v>35</v>
      </c>
      <c r="C20" s="49"/>
      <c r="D20" s="70"/>
      <c r="E20" s="70"/>
      <c r="F20" s="70"/>
      <c r="G20" s="71"/>
      <c r="H20" s="72"/>
      <c r="I20" s="53"/>
    </row>
    <row r="21" spans="1:9" s="60" customFormat="1" ht="36.75" customHeight="1" x14ac:dyDescent="0.25">
      <c r="A21" s="54">
        <v>1</v>
      </c>
      <c r="B21" s="55" t="s">
        <v>36</v>
      </c>
      <c r="C21" s="56" t="s">
        <v>37</v>
      </c>
      <c r="D21" s="57">
        <v>1.2</v>
      </c>
      <c r="E21" s="57"/>
      <c r="F21" s="64">
        <v>0.75</v>
      </c>
      <c r="G21" s="64" t="s">
        <v>38</v>
      </c>
      <c r="H21" s="64">
        <v>1</v>
      </c>
      <c r="I21" s="65"/>
    </row>
    <row r="22" spans="1:9" s="69" customFormat="1" ht="36.75" customHeight="1" x14ac:dyDescent="0.25">
      <c r="A22" s="66">
        <v>2</v>
      </c>
      <c r="B22" s="67" t="s">
        <v>39</v>
      </c>
      <c r="C22" s="68" t="s">
        <v>40</v>
      </c>
      <c r="D22" s="73" t="s">
        <v>41</v>
      </c>
      <c r="E22" s="74"/>
      <c r="F22" s="64">
        <v>0.4</v>
      </c>
      <c r="G22" s="64" t="s">
        <v>20</v>
      </c>
      <c r="H22" s="64">
        <v>1</v>
      </c>
      <c r="I22" s="65"/>
    </row>
    <row r="23" spans="1:9" s="60" customFormat="1" ht="36.75" customHeight="1" x14ac:dyDescent="0.25">
      <c r="A23" s="54">
        <v>3</v>
      </c>
      <c r="B23" s="55" t="s">
        <v>42</v>
      </c>
      <c r="C23" s="56" t="s">
        <v>43</v>
      </c>
      <c r="D23" s="57">
        <f>2.6+1.2-0.35</f>
        <v>3.4499999999999997</v>
      </c>
      <c r="E23" s="57">
        <v>0.35</v>
      </c>
      <c r="F23" s="64">
        <v>0.8</v>
      </c>
      <c r="G23" s="64" t="s">
        <v>26</v>
      </c>
      <c r="H23" s="64">
        <f>D23</f>
        <v>3.4499999999999997</v>
      </c>
      <c r="I23" s="65"/>
    </row>
    <row r="24" spans="1:9" s="60" customFormat="1" ht="36.75" customHeight="1" x14ac:dyDescent="0.25">
      <c r="A24" s="54">
        <v>5</v>
      </c>
      <c r="B24" s="55" t="s">
        <v>44</v>
      </c>
      <c r="C24" s="56" t="s">
        <v>43</v>
      </c>
      <c r="D24" s="57">
        <f>2.6+0.6</f>
        <v>3.2</v>
      </c>
      <c r="E24" s="57">
        <v>0.6</v>
      </c>
      <c r="F24" s="64">
        <v>0.81</v>
      </c>
      <c r="G24" s="64" t="s">
        <v>26</v>
      </c>
      <c r="H24" s="64">
        <f t="shared" ref="H24:H27" si="0">D24</f>
        <v>3.2</v>
      </c>
      <c r="I24" s="65"/>
    </row>
    <row r="25" spans="1:9" s="69" customFormat="1" ht="36.75" customHeight="1" x14ac:dyDescent="0.25">
      <c r="A25" s="66">
        <v>6</v>
      </c>
      <c r="B25" s="67" t="s">
        <v>45</v>
      </c>
      <c r="C25" s="68" t="s">
        <v>46</v>
      </c>
      <c r="D25" s="75">
        <f>D24</f>
        <v>3.2</v>
      </c>
      <c r="E25" s="75"/>
      <c r="F25" s="64"/>
      <c r="G25" s="64" t="s">
        <v>26</v>
      </c>
      <c r="H25" s="64">
        <f t="shared" si="0"/>
        <v>3.2</v>
      </c>
      <c r="I25" s="65"/>
    </row>
    <row r="26" spans="1:9" s="60" customFormat="1" ht="30.75" customHeight="1" x14ac:dyDescent="0.25">
      <c r="A26" s="54">
        <v>7</v>
      </c>
      <c r="B26" s="55" t="s">
        <v>47</v>
      </c>
      <c r="C26" s="56" t="s">
        <v>48</v>
      </c>
      <c r="D26" s="57">
        <f>2.6+1.2+0.6</f>
        <v>4.3999999999999995</v>
      </c>
      <c r="E26" s="76">
        <f>8/1000</f>
        <v>8.0000000000000002E-3</v>
      </c>
      <c r="F26" s="64">
        <v>0.7</v>
      </c>
      <c r="G26" s="64" t="s">
        <v>26</v>
      </c>
      <c r="H26" s="64">
        <f t="shared" si="0"/>
        <v>4.3999999999999995</v>
      </c>
      <c r="I26" s="65"/>
    </row>
    <row r="27" spans="1:9" s="60" customFormat="1" ht="36.75" customHeight="1" x14ac:dyDescent="0.25">
      <c r="A27" s="54">
        <v>8</v>
      </c>
      <c r="B27" s="55" t="s">
        <v>49</v>
      </c>
      <c r="C27" s="56" t="s">
        <v>50</v>
      </c>
      <c r="D27" s="57">
        <f>2.6+1.2</f>
        <v>3.8</v>
      </c>
      <c r="E27" s="57"/>
      <c r="F27" s="64"/>
      <c r="G27" s="64" t="s">
        <v>26</v>
      </c>
      <c r="H27" s="64">
        <f t="shared" si="0"/>
        <v>3.8</v>
      </c>
      <c r="I27" s="65"/>
    </row>
    <row r="28" spans="1:9" s="60" customFormat="1" ht="36.75" customHeight="1" x14ac:dyDescent="0.25">
      <c r="A28" s="54">
        <v>9</v>
      </c>
      <c r="B28" s="55" t="s">
        <v>51</v>
      </c>
      <c r="C28" s="56" t="s">
        <v>43</v>
      </c>
      <c r="D28" s="57">
        <v>0.7</v>
      </c>
      <c r="E28" s="57">
        <v>0.6</v>
      </c>
      <c r="F28" s="64">
        <v>2.2000000000000002</v>
      </c>
      <c r="G28" s="64" t="s">
        <v>52</v>
      </c>
      <c r="H28" s="64">
        <f>D28*F28</f>
        <v>1.54</v>
      </c>
      <c r="I28" s="65"/>
    </row>
    <row r="29" spans="1:9" s="60" customFormat="1" ht="36.75" customHeight="1" x14ac:dyDescent="0.25">
      <c r="A29" s="54">
        <v>10</v>
      </c>
      <c r="B29" s="55" t="s">
        <v>53</v>
      </c>
      <c r="C29" s="56" t="s">
        <v>25</v>
      </c>
      <c r="D29" s="57">
        <v>1.1000000000000001</v>
      </c>
      <c r="E29" s="57">
        <v>0.3</v>
      </c>
      <c r="F29" s="64">
        <v>1.2</v>
      </c>
      <c r="G29" s="64" t="s">
        <v>52</v>
      </c>
      <c r="H29" s="64">
        <f>D29*F29</f>
        <v>1.32</v>
      </c>
      <c r="I29" s="65"/>
    </row>
    <row r="30" spans="1:9" ht="28.5" customHeight="1" x14ac:dyDescent="0.25">
      <c r="A30" s="48" t="s">
        <v>54</v>
      </c>
      <c r="B30" s="49" t="s">
        <v>55</v>
      </c>
      <c r="C30" s="49"/>
      <c r="D30" s="70"/>
      <c r="E30" s="70"/>
      <c r="F30" s="70"/>
      <c r="G30" s="71"/>
      <c r="H30" s="72"/>
      <c r="I30" s="53"/>
    </row>
    <row r="31" spans="1:9" s="60" customFormat="1" ht="66" customHeight="1" x14ac:dyDescent="0.25">
      <c r="A31" s="54">
        <v>1</v>
      </c>
      <c r="B31" s="55" t="s">
        <v>56</v>
      </c>
      <c r="C31" s="56" t="s">
        <v>57</v>
      </c>
      <c r="D31" s="57">
        <v>2</v>
      </c>
      <c r="E31" s="57">
        <v>1.6</v>
      </c>
      <c r="F31" s="64">
        <v>0.35</v>
      </c>
      <c r="G31" s="64" t="s">
        <v>20</v>
      </c>
      <c r="H31" s="64">
        <v>1</v>
      </c>
      <c r="I31" s="77"/>
    </row>
    <row r="32" spans="1:9" s="60" customFormat="1" ht="33.75" customHeight="1" x14ac:dyDescent="0.25">
      <c r="A32" s="54">
        <v>2</v>
      </c>
      <c r="B32" s="55" t="s">
        <v>58</v>
      </c>
      <c r="C32" s="56" t="s">
        <v>59</v>
      </c>
      <c r="D32" s="57">
        <v>1.6</v>
      </c>
      <c r="E32" s="57">
        <v>0.6</v>
      </c>
      <c r="F32" s="64">
        <v>2.6</v>
      </c>
      <c r="G32" s="64" t="s">
        <v>52</v>
      </c>
      <c r="H32" s="64">
        <f>D32*F32</f>
        <v>4.16</v>
      </c>
      <c r="I32" s="65"/>
    </row>
    <row r="33" spans="1:9" s="60" customFormat="1" ht="33.75" customHeight="1" x14ac:dyDescent="0.25">
      <c r="A33" s="54">
        <v>3</v>
      </c>
      <c r="B33" s="55" t="s">
        <v>60</v>
      </c>
      <c r="C33" s="56" t="s">
        <v>59</v>
      </c>
      <c r="D33" s="57">
        <v>0.45</v>
      </c>
      <c r="E33" s="57">
        <v>0.45</v>
      </c>
      <c r="F33" s="64">
        <v>0.45</v>
      </c>
      <c r="G33" s="64" t="s">
        <v>20</v>
      </c>
      <c r="H33" s="64">
        <v>1</v>
      </c>
      <c r="I33" s="65"/>
    </row>
    <row r="34" spans="1:9" s="60" customFormat="1" ht="33.75" customHeight="1" x14ac:dyDescent="0.25">
      <c r="A34" s="54">
        <v>4</v>
      </c>
      <c r="B34" s="55" t="s">
        <v>24</v>
      </c>
      <c r="C34" s="56" t="s">
        <v>59</v>
      </c>
      <c r="D34" s="57">
        <v>1.6</v>
      </c>
      <c r="E34" s="57">
        <v>0.35</v>
      </c>
      <c r="F34" s="64">
        <v>0.5</v>
      </c>
      <c r="G34" s="64" t="s">
        <v>26</v>
      </c>
      <c r="H34" s="64">
        <f>D34</f>
        <v>1.6</v>
      </c>
      <c r="I34" s="65"/>
    </row>
    <row r="35" spans="1:9" s="60" customFormat="1" ht="33.75" customHeight="1" x14ac:dyDescent="0.25">
      <c r="A35" s="54">
        <v>5</v>
      </c>
      <c r="B35" s="55" t="s">
        <v>61</v>
      </c>
      <c r="C35" s="56" t="s">
        <v>30</v>
      </c>
      <c r="D35" s="57">
        <v>2.9</v>
      </c>
      <c r="E35" s="57"/>
      <c r="F35" s="64">
        <v>2.8</v>
      </c>
      <c r="G35" s="64" t="s">
        <v>26</v>
      </c>
      <c r="H35" s="64">
        <f>D35</f>
        <v>2.9</v>
      </c>
      <c r="I35" s="65"/>
    </row>
    <row r="36" spans="1:9" ht="28.5" customHeight="1" x14ac:dyDescent="0.25">
      <c r="A36" s="48" t="s">
        <v>62</v>
      </c>
      <c r="B36" s="49" t="s">
        <v>63</v>
      </c>
      <c r="C36" s="49"/>
      <c r="D36" s="70"/>
      <c r="E36" s="70"/>
      <c r="F36" s="70"/>
      <c r="G36" s="71"/>
      <c r="H36" s="72"/>
      <c r="I36" s="53"/>
    </row>
    <row r="37" spans="1:9" s="60" customFormat="1" ht="57.75" customHeight="1" x14ac:dyDescent="0.25">
      <c r="A37" s="54">
        <v>1</v>
      </c>
      <c r="B37" s="55" t="s">
        <v>56</v>
      </c>
      <c r="C37" s="56" t="s">
        <v>57</v>
      </c>
      <c r="D37" s="57">
        <v>2</v>
      </c>
      <c r="E37" s="57">
        <v>1.6</v>
      </c>
      <c r="F37" s="64">
        <v>0.35</v>
      </c>
      <c r="G37" s="64" t="s">
        <v>20</v>
      </c>
      <c r="H37" s="64">
        <v>1</v>
      </c>
      <c r="I37" s="77"/>
    </row>
    <row r="38" spans="1:9" s="60" customFormat="1" ht="30.75" customHeight="1" x14ac:dyDescent="0.25">
      <c r="A38" s="54">
        <v>2</v>
      </c>
      <c r="B38" s="55" t="s">
        <v>64</v>
      </c>
      <c r="C38" s="56" t="s">
        <v>28</v>
      </c>
      <c r="D38" s="57">
        <f>0.85*2</f>
        <v>1.7</v>
      </c>
      <c r="E38" s="57"/>
      <c r="F38" s="64">
        <v>0.9</v>
      </c>
      <c r="G38" s="64" t="s">
        <v>52</v>
      </c>
      <c r="H38" s="64">
        <f>D38*F38</f>
        <v>1.53</v>
      </c>
      <c r="I38" s="65"/>
    </row>
    <row r="39" spans="1:9" s="60" customFormat="1" ht="30.75" customHeight="1" x14ac:dyDescent="0.25">
      <c r="A39" s="54">
        <v>3</v>
      </c>
      <c r="B39" s="55" t="s">
        <v>58</v>
      </c>
      <c r="C39" s="56" t="s">
        <v>28</v>
      </c>
      <c r="D39" s="57">
        <v>1.6</v>
      </c>
      <c r="E39" s="57">
        <v>0.6</v>
      </c>
      <c r="F39" s="64">
        <v>2</v>
      </c>
      <c r="G39" s="64" t="s">
        <v>52</v>
      </c>
      <c r="H39" s="64">
        <f>D39*F39</f>
        <v>3.2</v>
      </c>
      <c r="I39" s="65"/>
    </row>
    <row r="40" spans="1:9" s="60" customFormat="1" ht="30.75" customHeight="1" x14ac:dyDescent="0.25">
      <c r="A40" s="54">
        <v>4</v>
      </c>
      <c r="B40" s="55" t="s">
        <v>65</v>
      </c>
      <c r="C40" s="56" t="s">
        <v>66</v>
      </c>
      <c r="D40" s="57">
        <v>0.85</v>
      </c>
      <c r="E40" s="57">
        <v>0.5</v>
      </c>
      <c r="F40" s="64">
        <v>0.75</v>
      </c>
      <c r="G40" s="64" t="s">
        <v>26</v>
      </c>
      <c r="H40" s="64">
        <f>D40</f>
        <v>0.85</v>
      </c>
      <c r="I40" s="65"/>
    </row>
    <row r="41" spans="1:9" s="60" customFormat="1" ht="36" customHeight="1" x14ac:dyDescent="0.25">
      <c r="A41" s="54">
        <v>5</v>
      </c>
      <c r="B41" s="55" t="s">
        <v>67</v>
      </c>
      <c r="C41" s="56" t="s">
        <v>68</v>
      </c>
      <c r="D41" s="57">
        <v>0.46</v>
      </c>
      <c r="E41" s="57">
        <v>0.48</v>
      </c>
      <c r="F41" s="64">
        <v>0.87</v>
      </c>
      <c r="G41" s="64" t="s">
        <v>20</v>
      </c>
      <c r="H41" s="64">
        <v>1</v>
      </c>
      <c r="I41" s="65"/>
    </row>
    <row r="42" spans="1:9" s="60" customFormat="1" ht="30.75" customHeight="1" x14ac:dyDescent="0.25">
      <c r="A42" s="54">
        <v>6</v>
      </c>
      <c r="B42" s="55" t="s">
        <v>60</v>
      </c>
      <c r="C42" s="56" t="s">
        <v>66</v>
      </c>
      <c r="D42" s="57">
        <v>0.45</v>
      </c>
      <c r="E42" s="57">
        <v>0.45</v>
      </c>
      <c r="F42" s="64">
        <v>0.35</v>
      </c>
      <c r="G42" s="64" t="s">
        <v>20</v>
      </c>
      <c r="H42" s="64">
        <v>1</v>
      </c>
      <c r="I42" s="65"/>
    </row>
    <row r="43" spans="1:9" ht="28.5" customHeight="1" x14ac:dyDescent="0.25">
      <c r="A43" s="48" t="s">
        <v>69</v>
      </c>
      <c r="B43" s="49" t="s">
        <v>70</v>
      </c>
      <c r="C43" s="49"/>
      <c r="D43" s="70"/>
      <c r="E43" s="70"/>
      <c r="F43" s="70"/>
      <c r="G43" s="71"/>
      <c r="H43" s="72"/>
      <c r="I43" s="53"/>
    </row>
    <row r="44" spans="1:9" s="60" customFormat="1" ht="30" customHeight="1" x14ac:dyDescent="0.25">
      <c r="A44" s="54">
        <v>1</v>
      </c>
      <c r="B44" s="55" t="s">
        <v>71</v>
      </c>
      <c r="C44" s="56" t="s">
        <v>72</v>
      </c>
      <c r="D44" s="57"/>
      <c r="E44" s="57"/>
      <c r="F44" s="64"/>
      <c r="G44" s="64" t="s">
        <v>73</v>
      </c>
      <c r="H44" s="64">
        <v>1</v>
      </c>
      <c r="I44" s="65"/>
    </row>
    <row r="45" spans="1:9" s="60" customFormat="1" ht="30.75" customHeight="1" x14ac:dyDescent="0.25">
      <c r="A45" s="54">
        <v>2</v>
      </c>
      <c r="B45" s="55" t="s">
        <v>74</v>
      </c>
      <c r="C45" s="56" t="s">
        <v>75</v>
      </c>
      <c r="D45" s="57"/>
      <c r="E45" s="57"/>
      <c r="F45" s="64"/>
      <c r="G45" s="64" t="s">
        <v>73</v>
      </c>
      <c r="H45" s="64">
        <v>1</v>
      </c>
      <c r="I45" s="65"/>
    </row>
    <row r="46" spans="1:9" ht="25.5" customHeight="1" x14ac:dyDescent="0.25">
      <c r="A46" s="78"/>
      <c r="B46" s="79" t="s">
        <v>76</v>
      </c>
      <c r="C46" s="79"/>
      <c r="D46" s="79"/>
      <c r="E46" s="79"/>
      <c r="F46" s="79"/>
      <c r="G46" s="79"/>
      <c r="H46" s="80">
        <v>160000000</v>
      </c>
      <c r="I46" s="81"/>
    </row>
    <row r="47" spans="1:9" s="84" customFormat="1" ht="21" customHeight="1" x14ac:dyDescent="0.25">
      <c r="A47" s="82"/>
      <c r="B47" s="83" t="s">
        <v>77</v>
      </c>
      <c r="F47" s="83"/>
      <c r="H47" s="83"/>
    </row>
    <row r="48" spans="1:9" ht="18.75" customHeight="1" x14ac:dyDescent="0.25">
      <c r="A48" s="85"/>
      <c r="B48" s="86" t="s">
        <v>78</v>
      </c>
      <c r="C48" s="86"/>
      <c r="D48" s="86"/>
      <c r="E48" s="86"/>
      <c r="F48" s="86"/>
      <c r="G48" s="86"/>
      <c r="H48" s="86"/>
      <c r="I48" s="86"/>
    </row>
    <row r="49" spans="1:9" s="84" customFormat="1" ht="30" customHeight="1" x14ac:dyDescent="0.25">
      <c r="A49" s="87" t="s">
        <v>79</v>
      </c>
      <c r="B49" s="88" t="s">
        <v>80</v>
      </c>
      <c r="C49" s="88"/>
      <c r="D49" s="89"/>
      <c r="E49" s="89"/>
      <c r="G49" s="89"/>
      <c r="H49" s="89"/>
      <c r="I49" s="28"/>
    </row>
    <row r="50" spans="1:9" s="84" customFormat="1" ht="24.75" customHeight="1" x14ac:dyDescent="0.25">
      <c r="A50" s="87"/>
      <c r="B50" s="90" t="s">
        <v>81</v>
      </c>
      <c r="C50" s="90"/>
      <c r="D50" s="91"/>
      <c r="E50" s="91"/>
      <c r="G50" s="89"/>
      <c r="H50" s="89"/>
      <c r="I50" s="92"/>
    </row>
    <row r="51" spans="1:9" s="84" customFormat="1" hidden="1" x14ac:dyDescent="0.25">
      <c r="A51" s="87"/>
      <c r="B51" s="87"/>
      <c r="C51" s="89"/>
      <c r="D51" s="89"/>
      <c r="E51" s="89"/>
      <c r="F51" s="89"/>
      <c r="G51" s="89"/>
      <c r="H51" s="89"/>
      <c r="I51" s="28"/>
    </row>
    <row r="52" spans="1:9" s="84" customFormat="1" ht="25.5" customHeight="1" x14ac:dyDescent="0.25">
      <c r="A52" s="87" t="s">
        <v>82</v>
      </c>
      <c r="B52" s="88" t="s">
        <v>83</v>
      </c>
      <c r="C52" s="88"/>
      <c r="D52" s="89"/>
      <c r="E52" s="89"/>
      <c r="F52" s="89"/>
      <c r="G52" s="89"/>
      <c r="H52" s="89"/>
      <c r="I52" s="28"/>
    </row>
    <row r="53" spans="1:9" s="84" customFormat="1" ht="19.5" customHeight="1" x14ac:dyDescent="0.25">
      <c r="A53" s="93"/>
      <c r="B53" s="90" t="s">
        <v>84</v>
      </c>
      <c r="C53" s="90"/>
      <c r="D53" s="90"/>
      <c r="E53" s="90"/>
      <c r="F53" s="90"/>
      <c r="G53" s="90"/>
      <c r="H53" s="90"/>
    </row>
    <row r="54" spans="1:9" s="84" customFormat="1" ht="28.5" customHeight="1" x14ac:dyDescent="0.25">
      <c r="A54" s="93" t="s">
        <v>85</v>
      </c>
      <c r="B54" s="94" t="s">
        <v>86</v>
      </c>
      <c r="C54" s="94"/>
      <c r="D54" s="91"/>
      <c r="E54" s="91"/>
      <c r="F54" s="91"/>
      <c r="G54" s="91"/>
      <c r="H54" s="91"/>
    </row>
    <row r="55" spans="1:9" s="84" customFormat="1" ht="28.5" customHeight="1" x14ac:dyDescent="0.25">
      <c r="A55" s="93"/>
      <c r="B55" s="90" t="s">
        <v>87</v>
      </c>
      <c r="C55" s="90"/>
      <c r="D55" s="90"/>
      <c r="E55" s="90"/>
      <c r="F55" s="90"/>
      <c r="G55" s="90"/>
      <c r="H55" s="90"/>
      <c r="I55" s="90"/>
    </row>
    <row r="56" spans="1:9" s="84" customFormat="1" ht="28.5" customHeight="1" x14ac:dyDescent="0.25">
      <c r="A56" s="93"/>
      <c r="B56" s="90"/>
      <c r="C56" s="90"/>
      <c r="D56" s="90"/>
      <c r="E56" s="90"/>
      <c r="F56" s="90"/>
      <c r="G56" s="90"/>
      <c r="H56" s="90"/>
      <c r="I56" s="90"/>
    </row>
    <row r="57" spans="1:9" s="84" customFormat="1" ht="24" customHeight="1" x14ac:dyDescent="0.25">
      <c r="A57" s="95" t="s">
        <v>88</v>
      </c>
      <c r="B57" s="95"/>
      <c r="C57" s="95"/>
      <c r="D57" s="95"/>
      <c r="E57" s="95"/>
      <c r="F57" s="95"/>
      <c r="G57" s="95"/>
      <c r="H57" s="95"/>
      <c r="I57" s="95"/>
    </row>
    <row r="58" spans="1:9" s="84" customFormat="1" ht="8.25" customHeight="1" thickBot="1" x14ac:dyDescent="0.3">
      <c r="A58" s="96"/>
      <c r="B58" s="96"/>
      <c r="C58" s="97"/>
      <c r="D58" s="98"/>
      <c r="E58" s="98"/>
      <c r="F58" s="98"/>
      <c r="G58" s="99"/>
      <c r="H58" s="99"/>
      <c r="I58" s="100"/>
    </row>
    <row r="59" spans="1:9" s="103" customFormat="1" ht="23.25" customHeight="1" x14ac:dyDescent="0.25">
      <c r="A59" s="101" t="s">
        <v>89</v>
      </c>
      <c r="B59" s="101"/>
      <c r="C59" s="102"/>
      <c r="D59" s="101" t="s">
        <v>90</v>
      </c>
      <c r="E59" s="101"/>
      <c r="F59" s="101"/>
      <c r="G59" s="102"/>
      <c r="H59" s="101" t="s">
        <v>91</v>
      </c>
      <c r="I59" s="101"/>
    </row>
    <row r="60" spans="1:9" s="103" customFormat="1" ht="15" customHeight="1" x14ac:dyDescent="0.25">
      <c r="A60" s="104"/>
      <c r="B60" s="104"/>
      <c r="D60" s="105"/>
      <c r="E60" s="105"/>
      <c r="F60" s="105"/>
      <c r="G60" s="106"/>
      <c r="I60" s="107"/>
    </row>
    <row r="61" spans="1:9" s="103" customFormat="1" ht="15.75" hidden="1" customHeight="1" x14ac:dyDescent="0.25">
      <c r="A61" s="108"/>
      <c r="B61" s="108"/>
      <c r="I61" s="109"/>
    </row>
    <row r="62" spans="1:9" s="103" customFormat="1" ht="15.75" hidden="1" customHeight="1" x14ac:dyDescent="0.25">
      <c r="A62" s="108"/>
      <c r="B62" s="108"/>
      <c r="I62" s="109"/>
    </row>
    <row r="63" spans="1:9" s="103" customFormat="1" ht="15.75" customHeight="1" x14ac:dyDescent="0.25">
      <c r="A63" s="108"/>
      <c r="B63" s="108"/>
      <c r="I63" s="109"/>
    </row>
    <row r="64" spans="1:9" s="103" customFormat="1" ht="15.75" customHeight="1" x14ac:dyDescent="0.25">
      <c r="A64" s="108"/>
      <c r="B64" s="108"/>
      <c r="I64" s="109"/>
    </row>
    <row r="65" spans="1:9" s="103" customFormat="1" ht="14.25" x14ac:dyDescent="0.25">
      <c r="A65" s="108"/>
      <c r="B65" s="108"/>
      <c r="I65" s="109"/>
    </row>
    <row r="66" spans="1:9" s="103" customFormat="1" ht="17.25" customHeight="1" x14ac:dyDescent="0.25">
      <c r="A66" s="108"/>
      <c r="B66" s="108"/>
      <c r="I66" s="109"/>
    </row>
    <row r="67" spans="1:9" s="103" customFormat="1" ht="26.25" customHeight="1" thickBot="1" x14ac:dyDescent="0.3">
      <c r="A67" s="110" t="s">
        <v>92</v>
      </c>
      <c r="B67" s="110"/>
      <c r="C67" s="111"/>
      <c r="D67" s="110" t="s">
        <v>93</v>
      </c>
      <c r="E67" s="110"/>
      <c r="F67" s="110"/>
      <c r="G67" s="111"/>
      <c r="H67" s="110"/>
      <c r="I67" s="110"/>
    </row>
  </sheetData>
  <autoFilter ref="A13:I48"/>
  <mergeCells count="32">
    <mergeCell ref="A59:B59"/>
    <mergeCell ref="D59:F59"/>
    <mergeCell ref="H59:I59"/>
    <mergeCell ref="A60:B60"/>
    <mergeCell ref="D60:F60"/>
    <mergeCell ref="A67:B67"/>
    <mergeCell ref="D67:F67"/>
    <mergeCell ref="H67:I67"/>
    <mergeCell ref="B52:C52"/>
    <mergeCell ref="B53:H53"/>
    <mergeCell ref="B54:C54"/>
    <mergeCell ref="B55:I55"/>
    <mergeCell ref="B56:I56"/>
    <mergeCell ref="A57:I57"/>
    <mergeCell ref="B43:C43"/>
    <mergeCell ref="B46:G46"/>
    <mergeCell ref="H46:I46"/>
    <mergeCell ref="B48:I48"/>
    <mergeCell ref="B49:C49"/>
    <mergeCell ref="B50:C50"/>
    <mergeCell ref="D15:E15"/>
    <mergeCell ref="D19:E19"/>
    <mergeCell ref="B20:C20"/>
    <mergeCell ref="D22:E22"/>
    <mergeCell ref="B30:C30"/>
    <mergeCell ref="B36:C36"/>
    <mergeCell ref="D2:I2"/>
    <mergeCell ref="D4:H4"/>
    <mergeCell ref="D5:H5"/>
    <mergeCell ref="A9:I9"/>
    <mergeCell ref="D11:F11"/>
    <mergeCell ref="B13:C13"/>
  </mergeCells>
  <pageMargins left="0.2" right="0" top="0.17" bottom="0.17" header="0.17" footer="0.17"/>
  <pageSetup paperSize="9" scale="65" orientation="portrait" horizont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 Cuong 05012021</vt:lpstr>
      <vt:lpstr>'An Cuong 05012021'!Print_Area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Design05</dc:creator>
  <cp:lastModifiedBy>Design05</cp:lastModifiedBy>
  <dcterms:created xsi:type="dcterms:W3CDTF">2021-01-06T02:28:15Z</dcterms:created>
  <dcterms:modified xsi:type="dcterms:W3CDTF">2021-01-06T02:45:51Z</dcterms:modified>
</cp:coreProperties>
</file>